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iva001\Desktop\Projekty\IROP\Český Rudolec\VZ\Podlimitní IT a nábytek\Podlimitní na dodávky IT i nábytku\"/>
    </mc:Choice>
  </mc:AlternateContent>
  <xr:revisionPtr revIDLastSave="0" documentId="13_ncr:1_{28BB8144-FC9C-4DD8-9C06-6088B523A77E}" xr6:coauthVersionLast="45" xr6:coauthVersionMax="45" xr10:uidLastSave="{00000000-0000-0000-0000-000000000000}"/>
  <bookViews>
    <workbookView xWindow="-108" yWindow="-108" windowWidth="23256" windowHeight="12576" xr2:uid="{BAB020E1-1B3C-4181-B1A9-EFA875401FE1}"/>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0" i="1" l="1"/>
  <c r="G30" i="1" s="1"/>
  <c r="F30" i="1" s="1"/>
  <c r="E29" i="1"/>
  <c r="G29" i="1" s="1"/>
  <c r="F29" i="1" s="1"/>
  <c r="E28" i="1"/>
  <c r="G28" i="1" s="1"/>
  <c r="F28" i="1" s="1"/>
  <c r="E27" i="1"/>
  <c r="G27" i="1" s="1"/>
  <c r="F27" i="1" s="1"/>
  <c r="E26" i="1"/>
  <c r="G26" i="1" s="1"/>
  <c r="F26" i="1" s="1"/>
  <c r="E31" i="1" l="1"/>
  <c r="G31" i="1" s="1"/>
  <c r="F31" i="1" s="1"/>
  <c r="E21" i="1"/>
  <c r="G21" i="1" s="1"/>
  <c r="F21" i="1" s="1"/>
  <c r="E20" i="1" l="1"/>
  <c r="G20" i="1" s="1"/>
  <c r="F20" i="1" s="1"/>
  <c r="E19" i="1" l="1"/>
  <c r="G19" i="1" s="1"/>
  <c r="F19" i="1" s="1"/>
  <c r="E18" i="1"/>
  <c r="G18" i="1" s="1"/>
  <c r="F18" i="1" s="1"/>
  <c r="E17" i="1"/>
  <c r="G17" i="1" s="1"/>
  <c r="F17" i="1" s="1"/>
  <c r="E16" i="1"/>
  <c r="G16" i="1" s="1"/>
  <c r="F16" i="1" s="1"/>
  <c r="E15" i="1"/>
  <c r="G15" i="1" s="1"/>
  <c r="F15" i="1" s="1"/>
  <c r="E14" i="1"/>
  <c r="G14" i="1" s="1"/>
  <c r="F14" i="1" s="1"/>
  <c r="E13" i="1"/>
  <c r="G13" i="1" s="1"/>
  <c r="F13" i="1" s="1"/>
  <c r="E12" i="1"/>
  <c r="G12" i="1" s="1"/>
  <c r="F12" i="1" s="1"/>
  <c r="E11" i="1"/>
  <c r="G11" i="1" s="1"/>
  <c r="F11" i="1" s="1"/>
  <c r="E10" i="1"/>
  <c r="G10" i="1" s="1"/>
  <c r="F10" i="1" s="1"/>
  <c r="E9" i="1"/>
  <c r="G9" i="1" s="1"/>
  <c r="F9" i="1" s="1"/>
  <c r="E8" i="1"/>
  <c r="G8" i="1" s="1"/>
  <c r="F8" i="1" s="1"/>
  <c r="E7" i="1"/>
  <c r="G7" i="1" s="1"/>
  <c r="F7" i="1" s="1"/>
  <c r="E6" i="1"/>
  <c r="E22" i="1" l="1"/>
  <c r="G6" i="1"/>
  <c r="F6" i="1" s="1"/>
  <c r="G22" i="1" l="1"/>
  <c r="F22" i="1" s="1"/>
  <c r="E32" i="1"/>
  <c r="G32" i="1" l="1"/>
  <c r="F32" i="1" s="1"/>
</calcChain>
</file>

<file path=xl/sharedStrings.xml><?xml version="1.0" encoding="utf-8"?>
<sst xmlns="http://schemas.openxmlformats.org/spreadsheetml/2006/main" count="82" uniqueCount="39">
  <si>
    <t>Název</t>
  </si>
  <si>
    <t>Jedn.</t>
  </si>
  <si>
    <t>Mn.</t>
  </si>
  <si>
    <t>Cena/ks</t>
  </si>
  <si>
    <t>Cena bez DPH</t>
  </si>
  <si>
    <t>DPH 21%</t>
  </si>
  <si>
    <t>Cena s DPH</t>
  </si>
  <si>
    <t>ks</t>
  </si>
  <si>
    <r>
      <rPr>
        <b/>
        <sz val="8"/>
        <rFont val="Arial"/>
        <family val="2"/>
        <charset val="238"/>
      </rPr>
      <t>Instalace učebny</t>
    </r>
    <r>
      <rPr>
        <b/>
        <u/>
        <sz val="8"/>
        <rFont val="Arial"/>
        <family val="2"/>
        <charset val="238"/>
      </rPr>
      <t xml:space="preserve">
</t>
    </r>
    <r>
      <rPr>
        <sz val="8"/>
        <rFont val="Arial"/>
        <family val="2"/>
        <charset val="238"/>
      </rPr>
      <t>kompletní instalační práce spojené se zprovozněním učebny</t>
    </r>
  </si>
  <si>
    <r>
      <rPr>
        <b/>
        <u/>
        <sz val="8"/>
        <rFont val="Arial"/>
        <family val="2"/>
        <charset val="238"/>
      </rPr>
      <t>Sluchátka s mikrofonem</t>
    </r>
    <r>
      <rPr>
        <sz val="8"/>
        <rFont val="Arial"/>
        <family val="2"/>
        <charset val="238"/>
      </rPr>
      <t xml:space="preserve"> - kvalitní ,robusní profesionální sluchátka s mikrofonem, velké naušníky pro kvalitní poslech.ovládání hlasitosti</t>
    </r>
  </si>
  <si>
    <r>
      <rPr>
        <b/>
        <u/>
        <sz val="8"/>
        <rFont val="Arial"/>
        <family val="2"/>
        <charset val="238"/>
      </rPr>
      <t xml:space="preserve">Tiskárna
</t>
    </r>
    <r>
      <rPr>
        <sz val="8"/>
        <rFont val="Arial"/>
        <family val="2"/>
        <charset val="238"/>
      </rPr>
      <t>Laserová multifunkční tiskárna, A4
Černobílý tisk, kopírování, skenování
Rychlost tisku (černobílý) - min. 30 str./min
Oboustranný tisk
Rozhraní: LAN, USB, Wi-Fi
Skener:
rozlišení min.  600 x 2 400 dpi
Sken do e-mailu, OCR
včetně toneru na min. 2 000 stran.
záruka min 24 měsíců</t>
    </r>
  </si>
  <si>
    <r>
      <rPr>
        <b/>
        <u/>
        <sz val="8"/>
        <rFont val="Arial"/>
        <family val="2"/>
        <charset val="238"/>
      </rPr>
      <t xml:space="preserve">Vizualizér
</t>
    </r>
    <r>
      <rPr>
        <sz val="8"/>
        <rFont val="Arial"/>
        <family val="2"/>
        <charset val="238"/>
      </rPr>
      <t>Snímač obrazu: Senzor CMOS
rozlišení: min. 1920x1080
Snímková frekvence: až 30 fps
optický zoom min. 12
automatické ostření
Oblast záběru: min. do 290 × 400 mm
Zobrazení snímků z interní nebo podporované externí paměti
Rozhraní: min. USB, VGA vstup, VGA výstup, HDMI výstup
Vestavěný mikrofon, čtečka karet
Záruka min. 3 roky</t>
    </r>
  </si>
  <si>
    <r>
      <t xml:space="preserve">Interaktivní dotyková obrazovka na multifunkčním stojanu 
</t>
    </r>
    <r>
      <rPr>
        <b/>
        <sz val="8"/>
        <rFont val="Arial"/>
        <family val="2"/>
        <charset val="238"/>
      </rPr>
      <t>Dotykový panel</t>
    </r>
    <r>
      <rPr>
        <sz val="8"/>
        <rFont val="Arial"/>
        <family val="2"/>
        <charset val="238"/>
      </rPr>
      <t xml:space="preserve">
Úhlopříčka min. 65“ 
Rozlišení min. 3840 x 2160
Kontrast: min.1,200:1
pozorovací úhly: 178°
antireflexní tvrzené sklo 
min. 20 dotyků (min. dotyk možný prsty, neprůhlednými předměty)
výstupy min. 2xHDMI in, 1xHDMI out, 6x USB, RJ45,  
slot pro vestavný počítač
ozvučení min 2 x 10 W 
Záruka : min. 5 let
</t>
    </r>
    <r>
      <rPr>
        <b/>
        <sz val="8"/>
        <rFont val="Arial"/>
        <family val="2"/>
        <charset val="238"/>
      </rPr>
      <t>Multifunkční stojan</t>
    </r>
    <r>
      <rPr>
        <sz val="8"/>
        <rFont val="Arial"/>
        <family val="2"/>
        <charset val="238"/>
      </rPr>
      <t xml:space="preserve">
Pevná konstrukce, kvalitní kolečka. 
Mobilní stojan s motorovým výškovým posuvem a  
umožňující rotaci ze svislé do vodorovné polohy. 
Dálkový ovladač pro změnu výšky a rotaci obrazovky.
</t>
    </r>
    <r>
      <rPr>
        <b/>
        <sz val="8"/>
        <rFont val="Arial"/>
        <family val="2"/>
        <charset val="238"/>
      </rPr>
      <t>Integrovaný multimediální počítač</t>
    </r>
    <r>
      <rPr>
        <sz val="8"/>
        <rFont val="Arial"/>
        <family val="2"/>
        <charset val="238"/>
      </rPr>
      <t xml:space="preserve">
Integrovatelný OPS PC kompatibilní s dodávaným displejem
pamět: min. 8 GB DDR4
SSD: min. 128 GB
operační systém s podporu AD (domény) </t>
    </r>
  </si>
  <si>
    <r>
      <rPr>
        <b/>
        <sz val="8"/>
        <color theme="1"/>
        <rFont val="Arial"/>
        <family val="2"/>
        <charset val="238"/>
      </rPr>
      <t>Testovací  a hlasovací/anketní modul</t>
    </r>
    <r>
      <rPr>
        <sz val="8"/>
        <color theme="1"/>
        <rFont val="Arial"/>
        <family val="2"/>
        <charset val="238"/>
      </rPr>
      <t xml:space="preserve">
</t>
    </r>
    <r>
      <rPr>
        <u/>
        <sz val="8"/>
        <color theme="1"/>
        <rFont val="Arial"/>
        <family val="2"/>
        <charset val="238"/>
      </rPr>
      <t>Testovací modul obsahuje:</t>
    </r>
    <r>
      <rPr>
        <sz val="8"/>
        <color theme="1"/>
        <rFont val="Arial"/>
        <family val="2"/>
        <charset val="238"/>
      </rPr>
      <t xml:space="preserve">
Možnost výběru - tvorby - editace - vyhodnocení testu
Možnost zobrazení výsledků testování žáků
Možnost ukládání a stahování testů do internetového úložiště 
Možnost generování testu ve formátu .pdf pro tisk
Možnost nastavení 
</t>
    </r>
    <r>
      <rPr>
        <u/>
        <sz val="8"/>
        <color theme="1"/>
        <rFont val="Arial"/>
        <family val="2"/>
        <charset val="238"/>
      </rPr>
      <t>Hlasovací modul:</t>
    </r>
    <r>
      <rPr>
        <sz val="8"/>
        <color theme="1"/>
        <rFont val="Arial"/>
        <family val="2"/>
        <charset val="238"/>
      </rPr>
      <t xml:space="preserve">
Otázka ankety, na kterou návštěvníci odpovídají
Způsob, jakým bude anketa zobrazovat výsledky hlasování
Možnost zobrazení celkového počtu hlasů s možností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t>
    </r>
  </si>
  <si>
    <r>
      <rPr>
        <b/>
        <sz val="8"/>
        <rFont val="Arial"/>
        <family val="2"/>
        <charset val="238"/>
      </rPr>
      <t>Chatovací modul</t>
    </r>
    <r>
      <rPr>
        <sz val="8"/>
        <rFont val="Arial"/>
        <family val="2"/>
        <charset val="238"/>
      </rPr>
      <t xml:space="preserve">
otevřený chat mezi všemi uživateli
monitorování chatu ze učitelského PC
historie chatu
psaná komunikace mezi studentem a učitelem v reálném čase
možnost omezit žákovský chat z učitelského PC
barevná vizualizace dle zasedacího pořádku</t>
    </r>
  </si>
  <si>
    <r>
      <t xml:space="preserve">Interaktivní dotykový panel 86´ na pylonu s křídly + ozvučení
</t>
    </r>
    <r>
      <rPr>
        <b/>
        <sz val="8"/>
        <rFont val="Arial"/>
        <family val="2"/>
        <charset val="238"/>
      </rPr>
      <t>Dotykový panel</t>
    </r>
    <r>
      <rPr>
        <sz val="8"/>
        <rFont val="Arial"/>
        <family val="2"/>
        <charset val="238"/>
      </rPr>
      <t xml:space="preserve">
Úhlopříčka min. 86“ 
Rozlišení min. 3840 x 2160
Kontrast: min.1,200:1
pozorovací úhly: 178°
antireflexní tvrzené sklo 
min. 20 dotyků (min. dotyk možný prsty, neprůhlednými předměty)
výstupy min. 2xHDMI in, 1xHDMI out, 6x USB, RJ45,  
slot pro vestavný počítač
Záruka : min. 5 let
</t>
    </r>
    <r>
      <rPr>
        <b/>
        <sz val="8"/>
        <rFont val="Arial"/>
        <family val="2"/>
        <charset val="238"/>
      </rPr>
      <t xml:space="preserve">Pylonový pojezd s křídly pro interaktivní LCD displej </t>
    </r>
    <r>
      <rPr>
        <sz val="8"/>
        <rFont val="Arial"/>
        <family val="2"/>
        <charset val="238"/>
      </rPr>
      <t xml:space="preserve">
Stabilní konstrukce z hliníkových profilů o výšce min.250cm.  
Tichý a hladký chod. 
Rozsah posunu min. 100cm. 
Rozložení hmotnosti sestavy na stěnu a podlahu. 
dvě boční křídla keramická křídla o šířce min. 100cm pro popisování fixou. 
</t>
    </r>
    <r>
      <rPr>
        <b/>
        <sz val="8"/>
        <rFont val="Arial"/>
        <family val="2"/>
        <charset val="238"/>
      </rPr>
      <t xml:space="preserve">Integrovaný multimediální počítač
</t>
    </r>
    <r>
      <rPr>
        <sz val="8"/>
        <rFont val="Arial"/>
        <family val="2"/>
        <charset val="238"/>
      </rPr>
      <t xml:space="preserve">Integrovatelný OPS PC kompatibilní s dodávaným displejem
pamět: min. 8 GB DDR4
SSD: min. 128 GB
operační systém s podporu AD (domény)  
</t>
    </r>
    <r>
      <rPr>
        <b/>
        <sz val="8"/>
        <rFont val="Arial"/>
        <family val="2"/>
        <charset val="238"/>
      </rPr>
      <t xml:space="preserve">Ozvučení (SOUNDBAR) </t>
    </r>
    <r>
      <rPr>
        <sz val="8"/>
        <rFont val="Arial"/>
        <family val="2"/>
        <charset val="238"/>
      </rPr>
      <t xml:space="preserve">
kompatibilní s dodávaným displejem
výkon min. 40W
Včetne potřebného příslušenství pro montáž a montáže.</t>
    </r>
  </si>
  <si>
    <r>
      <rPr>
        <b/>
        <sz val="8"/>
        <color theme="1"/>
        <rFont val="Arial"/>
        <family val="2"/>
        <charset val="238"/>
      </rPr>
      <t>Kompletní datová infrastruktura učebny</t>
    </r>
    <r>
      <rPr>
        <sz val="8"/>
        <color theme="1"/>
        <rFont val="Arial"/>
        <family val="2"/>
        <charset val="238"/>
      </rPr>
      <t xml:space="preserve">
19" Rack nástěnný min. 9U
Switch  10/100/1000 Mbps + SFP 100/1000 Mbps port, L2/L3, síťový management, QoS, provedení do racku, podpora 802.1Q VLAN a 802.1x
Patch panel cat6
Vyvazovací panel
Napájecí lišta s přepěťovou ochranou 5x230V
Kabeláž UTP cat6
Patch kabely UTP cat6
Zásuvka UTP cat6 + instalační karbice
Kompletní instalace + proměření</t>
    </r>
  </si>
  <si>
    <t xml:space="preserve">Dodávky IT HW+SW do multimediální učebny a modernizace kabynetu cizích jazyků   </t>
  </si>
  <si>
    <t>Vytvoření multimediální učebny a modernizace kabinetu cizích jazyků - ZŠ Český Rudolec</t>
  </si>
  <si>
    <r>
      <rPr>
        <b/>
        <sz val="8"/>
        <rFont val="Arial"/>
        <family val="2"/>
        <charset val="238"/>
      </rPr>
      <t>Software multimediální učebny - učitelská licence</t>
    </r>
    <r>
      <rPr>
        <sz val="8"/>
        <color theme="1"/>
        <rFont val="Arial"/>
        <family val="2"/>
        <charset val="238"/>
      </rPr>
      <t xml:space="preserve">
-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plná česká lokalizace produktu
úvodní zaškolení v ceně</t>
    </r>
  </si>
  <si>
    <r>
      <rPr>
        <b/>
        <sz val="8"/>
        <rFont val="Arial"/>
        <family val="2"/>
        <charset val="238"/>
      </rPr>
      <t>Software multimediální učebny - žákovská licence</t>
    </r>
    <r>
      <rPr>
        <sz val="8"/>
        <color theme="1"/>
        <rFont val="Arial"/>
        <family val="2"/>
        <charset val="238"/>
      </rPr>
      <t xml:space="preserve">
- 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učeitele
hlavní hovor - žák slyší učitele ve sluchátkách
možnost komunikace přes sluchátka s učitelem , či s ostatními studenty
Osobní komunikace žák - učitel ( diskretní komunikace)
možnost zapojení studenta do konverzačních skupin ( 2-8)
možnost chatování s učitelem či studenty
vyžádání pomoci učitele pomocí "přivolávacího" 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plná česká lokalizace produktu</t>
    </r>
  </si>
  <si>
    <r>
      <rPr>
        <b/>
        <u/>
        <sz val="8"/>
        <rFont val="Arial"/>
        <family val="2"/>
        <charset val="238"/>
      </rPr>
      <t>Pracoviště učitele (primární)</t>
    </r>
    <r>
      <rPr>
        <sz val="8"/>
        <rFont val="Arial"/>
        <family val="2"/>
        <charset val="238"/>
      </rPr>
      <t xml:space="preserve">
</t>
    </r>
    <r>
      <rPr>
        <b/>
        <sz val="8"/>
        <rFont val="Arial"/>
        <family val="2"/>
        <charset val="238"/>
      </rPr>
      <t xml:space="preserve">PC typu Mini Tower </t>
    </r>
    <r>
      <rPr>
        <sz val="8"/>
        <rFont val="Arial"/>
        <family val="2"/>
        <charset val="238"/>
      </rPr>
      <t xml:space="preserve">
operační systém s podporu AD (domény)
výkon CPU min. 9000 bodu dle nezávislého testu https://www.cpubenchmark.net/cpu_list.php
pamět: min. 8GB DDR4
SSD: min. 512GB  typu M2
optická mechanika: ANO
Konektivita: min. 4xUSB 3.1, 2xUSB2.0, 1xDisplayPort, 1xHDMI, 1x kombinovaný audio port, 1xRJ45
Zdroj min. 250W 
záruka min. 3 roky v místě instalace
</t>
    </r>
    <r>
      <rPr>
        <b/>
        <sz val="8"/>
        <rFont val="Arial"/>
        <family val="2"/>
        <charset val="238"/>
      </rPr>
      <t>Monitor</t>
    </r>
    <r>
      <rPr>
        <sz val="8"/>
        <rFont val="Arial"/>
        <family val="2"/>
        <charset val="238"/>
      </rPr>
      <t xml:space="preserve">
displej: min. 23,8 palců, IPS, dotykový 
rozlišení: min. 1920x1080 při 60Hz
kontrastní poměr: min: 8 000 000:1 (dynamický)
doba odezvy: max. 7 ms
konektory: min. DisplayPort, HDMI, VGA, 4x USB, 3,5mm jack
výškově stavitelný stojan, naklápění
záruka: min. 3 roky v místě instalace
spotřeba max. 18W (typická)
spotřeba max. 0,3W (standby/sleep mode)
</t>
    </r>
    <r>
      <rPr>
        <b/>
        <sz val="8"/>
        <rFont val="Arial"/>
        <family val="2"/>
        <charset val="238"/>
      </rPr>
      <t xml:space="preserve">Příslušenství
</t>
    </r>
    <r>
      <rPr>
        <sz val="8"/>
        <rFont val="Arial"/>
        <family val="2"/>
        <charset val="238"/>
      </rPr>
      <t xml:space="preserve">bezdrátová klávesnice + myš 
(životnost baterií až 36 měsíců v klávesnici a 12 měsíců v myši)
</t>
    </r>
    <r>
      <rPr>
        <b/>
        <sz val="8"/>
        <rFont val="Arial"/>
        <family val="2"/>
        <charset val="238"/>
      </rPr>
      <t>Včetně software</t>
    </r>
    <r>
      <rPr>
        <sz val="8"/>
        <rFont val="Arial"/>
        <family val="2"/>
        <charset val="238"/>
      </rPr>
      <t xml:space="preserve">
Balík kancelářského software obsahující software pro tvorbu textových souborů, prezentací a tabulkový kalkulátor pro vizualizaci a analýzu dat v aktuální verzi, trvalá licence. </t>
    </r>
  </si>
  <si>
    <r>
      <rPr>
        <b/>
        <u/>
        <sz val="8"/>
        <rFont val="Arial"/>
        <family val="2"/>
        <charset val="238"/>
      </rPr>
      <t xml:space="preserve">Pracoviště žáka 
</t>
    </r>
    <r>
      <rPr>
        <b/>
        <sz val="8"/>
        <rFont val="Arial"/>
        <family val="2"/>
        <charset val="238"/>
      </rPr>
      <t xml:space="preserve">PC typu AIO (All-in-one)
</t>
    </r>
    <r>
      <rPr>
        <sz val="8"/>
        <rFont val="Arial"/>
        <family val="2"/>
        <charset val="238"/>
      </rPr>
      <t xml:space="preserve">displej: min.: 23.8" (1920x1080)
operační systém s podporu AD (domény)
výkon CPU min. 6500 bodu dle nezávislého testu https://www.cpubenchmark.net/cpu_list.php
pamět: min. 8GB DDR4
Pevný disk: 256 GB SSD
Optická mechanika: DVD-RW
bezdrátová komunikace: Wi-Fi ac, Bluetooth 
konektivita: min. 3xUSB 3.1, 2xUSB2.0, 2xHDMI, 1x kombinovaný audio port, 1xRJ45
klávesnice,myš
záruka min. 3 roky 
</t>
    </r>
    <r>
      <rPr>
        <b/>
        <sz val="8"/>
        <rFont val="Arial"/>
        <family val="2"/>
        <charset val="238"/>
      </rPr>
      <t xml:space="preserve">
Včetně software
</t>
    </r>
    <r>
      <rPr>
        <sz val="8"/>
        <rFont val="Arial"/>
        <family val="2"/>
        <charset val="238"/>
      </rPr>
      <t xml:space="preserve">Balík kancelářského software obsahující software pro tvorbu textových souborů, prezentací a tabulkový kalkulátor pro vizualizaci a analýzu dat v aktuální verzi, trvalá licence. </t>
    </r>
  </si>
  <si>
    <r>
      <t>Pracoviště učitele (sekundární)</t>
    </r>
    <r>
      <rPr>
        <sz val="8"/>
        <rFont val="Arial"/>
        <family val="2"/>
        <charset val="238"/>
      </rPr>
      <t xml:space="preserve">
</t>
    </r>
    <r>
      <rPr>
        <b/>
        <sz val="8"/>
        <rFont val="Arial"/>
        <family val="2"/>
        <charset val="238"/>
      </rPr>
      <t xml:space="preserve">Notebook 
</t>
    </r>
    <r>
      <rPr>
        <sz val="8"/>
        <rFont val="Arial"/>
        <family val="2"/>
        <charset val="238"/>
      </rPr>
      <t xml:space="preserve">displej 14" IPS, rozlišením min. 1920 x 1080) antireflexní/matný
operační systém s podporu AD (domény)
výkon CPU min. 6400 bodu dle nezávislého testu https://www.cpubenchmark.net/cpu_list.php
pamět: min. 8GB DDR4
SSD: min. 256GB NVme
bezdrátová komunikace:Wi-Fi 6, Bluetooth 5.0
konektivita: min. 3xUSB 3.1, 2xUSB2.0, 1xHDMI, 1x kombinovaný audio port, 1xRJ45
podsvícená klávesnice, čtečka otisků prstů
baterie: min. 3 články
hmotnost: max. 1,72 kg
záruka min. 3 roky 
</t>
    </r>
    <r>
      <rPr>
        <b/>
        <sz val="8"/>
        <rFont val="Arial"/>
        <family val="2"/>
        <charset val="238"/>
      </rPr>
      <t>Včetně software</t>
    </r>
    <r>
      <rPr>
        <sz val="8"/>
        <rFont val="Arial"/>
        <family val="2"/>
        <charset val="238"/>
      </rPr>
      <t xml:space="preserve">
Balík kancelářského software obsahující software pro tvorbu textových souborů, prezentací a tabulkový kalkulátor pro vizualizaci a analýzu dat v aktuální verzi, trvalá licence. </t>
    </r>
  </si>
  <si>
    <t>soubor</t>
  </si>
  <si>
    <t>Název výrobce a produktu (případně jiná specifikace)</t>
  </si>
  <si>
    <t xml:space="preserve">doplní dodavatel </t>
  </si>
  <si>
    <t>Dodávky IT HW+SW do multimediální učebny a modernizace kabynetu cizích jazyků CELKEM</t>
  </si>
  <si>
    <r>
      <t xml:space="preserve">Síťový přepínač - typ 1
</t>
    </r>
    <r>
      <rPr>
        <sz val="8"/>
        <color theme="1"/>
        <rFont val="Arial"/>
        <family val="2"/>
        <charset val="238"/>
      </rPr>
      <t>1ks switch -  24x10/100/1000Mbit RJ45, 2xSFP, Layer 2 switching, Layer 3 statický routing, interní AC, Celková propustnost přepínače 52 Gb/s, hloubka max. 25cm, podpora IEEE 802.3ad, 802.1w, Podpora ověřování 802.1x, 802.3x, Podpora ACL, ovládání pomocí webového rozhraní, možnost uložení více konfiguračních souborů. Hardware musí být dodán zcela nový, plně funkční a kompletní (včetně příslušenství). Dodávka musí obsahovat veškeré potřebné licence pro splnění požadovaných vlastností a parametrů. Je požadována záruka na hardware v délce min. 60 měsíců. Tato záruka musí být garantovaná výrobcem zařízení. Je požadovaná dostupnost software aktualizace (nové verze programového vybavení) v minimální délce 60 měsíců. Je požadovaná technická podpora výrobce po dobu 60 měsíců. Dodávka vč. instalace, implementace a dopravy.</t>
    </r>
  </si>
  <si>
    <r>
      <t xml:space="preserve">Server centrální
</t>
    </r>
    <r>
      <rPr>
        <sz val="8"/>
        <color theme="1"/>
        <rFont val="Arial"/>
        <family val="2"/>
        <charset val="238"/>
      </rPr>
      <t>Server do Racku max. 1U, CPU min. 8 jader, 13000b. dle https://www.cpubenchmark.net/cpu_list.php, možnost osadit druhé CPU stejného typu, paměť 32 GB DDR4, 4x 2,5" HDD min. 1,2TB SAS 10k rpm hot-plug, hardwarový řadič s RAID 5 a s min. 2GB baterií zálohovanou cache, Monitoring provozního stavu serveru prostřednictvím webové konzole pro vzdálené ovládání na HW úrovni s možností náhledu na instalovaný OS, POST, BIOS, redundantní zdroj max. 450W, zaruka 5 let NBD, trvalá licence OS pro server kompatibilní se stávajícím systémem školy Microsoft Windows server; 100ks licenci pro zařízení, Dodávka včetně instalace, implementace a dopravy.</t>
    </r>
  </si>
  <si>
    <r>
      <t xml:space="preserve">Backup NAS
</t>
    </r>
    <r>
      <rPr>
        <sz val="8"/>
        <rFont val="Arial"/>
        <family val="2"/>
        <charset val="238"/>
      </rPr>
      <t>provedení do racku max. 1U
Procesor min. 4 jádra, min. 1,7GHz
Podpora akcelerace SSD cache
Paměť min. 8GB 
Pevné disky:  Min. 4x pozice pro HDD, možnost rozšiřující jednotky, disky vyměnitelné za provozu.
Podpora: RAID 0,1, 5, 6, 10, JBOD, single
USB: min. 2 x USB 3.0 port
Ethernet:min. 2x 1 GbE
4ks HDD 2TB výrobcem určené pro NAS řešení 24/7 splňující kompatibilitu s dodávaným typem NAS
Zálohovací software kompatibilní s dodávaným NAS s možností instalace do operačního systému NAS s plnou podporou výrobcem NAS, řešení pro zálohování, replikaci a obnovu dat a virtualizačního prostředí Hyper-V a VMware, vytváření automatických záloh v navoleném čase, Licence na 5let.
záruka v délce min. 36 měsíců
Součástí dodávky NAS a souvisejících položek bude komplexní instalace a montáž.</t>
    </r>
  </si>
  <si>
    <r>
      <t xml:space="preserve">Hlavní Rozvaděč
</t>
    </r>
    <r>
      <rPr>
        <sz val="9"/>
        <color theme="1"/>
        <rFont val="Calibri"/>
        <family val="2"/>
        <charset val="238"/>
        <scheme val="minor"/>
      </rPr>
      <t>19“ stojanový rozvaděč s krytím IP 20, 22U (š)800x(h)1000, 4x posuvné vertikální lišty, Perforované dveře síto, Odnímatelné bočnice na Klíč, zamykatelné dveře. Součástí dodávky je příslušenství: 1x 19" rozvodný panel 8x230V/10A, ČSN, přívodní kabel do UPS (IEC320 C14), vypínač, indikátor napětí, kabel 1,8m, výška 1U, Ventilační jednotka s 4x ventilátor 220V/60W (horní) a termostatem. Dodávka vč. Instalace, implementace, a dopravy.</t>
    </r>
  </si>
  <si>
    <r>
      <t xml:space="preserve">UPS pro Hlavní rozvaděč
</t>
    </r>
    <r>
      <rPr>
        <sz val="9"/>
        <color theme="1"/>
        <rFont val="Calibri"/>
        <family val="2"/>
        <charset val="238"/>
        <scheme val="minor"/>
      </rPr>
      <t>záložní zdroj min. 1500VA, Line Interaktivní, SNMP management, funkce vzdáleného vypnutí serveru v případě výpadku el. sítě. Porty 1x IEC 320 C19, 6x IEC 320 C13, Montáž do Racku max. 2U, Záruka 5let. Dodávka vč. Instalace, implementace, a dopravy.</t>
    </r>
  </si>
  <si>
    <t>Zajištění konektivity CELKEM</t>
  </si>
  <si>
    <t>Dodávky serverovna</t>
  </si>
  <si>
    <r>
      <t xml:space="preserve">AV technika - </t>
    </r>
    <r>
      <rPr>
        <sz val="8"/>
        <rFont val="Arial"/>
        <family val="2"/>
        <charset val="238"/>
      </rPr>
      <t>HDMI kabel, kabel USB</t>
    </r>
  </si>
  <si>
    <t>Část č. 1 -  IT vybavení, server a síťové infrastruktura</t>
  </si>
  <si>
    <r>
      <rPr>
        <b/>
        <u/>
        <sz val="8"/>
        <color theme="1"/>
        <rFont val="Arial"/>
        <family val="2"/>
        <charset val="238"/>
      </rPr>
      <t xml:space="preserve">E-learningový portal včetně SW modulu pro vzdálený přístup - minimální požadavky
</t>
    </r>
    <r>
      <rPr>
        <sz val="8"/>
        <color theme="1"/>
        <rFont val="Arial"/>
        <family val="2"/>
        <charset val="238"/>
      </rPr>
      <t>SW modul pro internetový i LAN přístup do databáze výukových materiálů mimo učebnu. Licence je platná pro databázi min. 999 osob. Min. 5 let bezplatný maintanence.
Databáze musí obsahovat výukové materiály (lekce) pro výuku cizích jazyků pro základní školy. Je požadováno min. 200 pracovních lekcí (1 lekce odpovídá cca 45 minutám výuky) pro výuku jazyků (např. Anglický jazyk, Německý jazyk, Francouzský jazyk, Ruský jazyk).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Stromová struktura obsahu knihovny lekcí, rozdělení na dílčí lekce
Testování, hodnocení, příprava cvičení
Funkce vytváření testů
On-line testování přihlášených žáků
Zpětná vazba účastníka při testování
Okamžité generování výsledků testů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učitele
Licence pro žákovský/studentský přístup
Helpdesk, Hotline (servisní telefonická podpora), nápověda
Online přístup učitele a žáka/studenta prostřednictvím internetu
Možnost nastavení přístupových práv žákům/studentům správcem
Profil uživatele s možností vložení fotografie, šifrování a ochrana hesel
Zabezpečený přístup HTTPS
Min.česká a anglická lokalizace pracovního prostředí portálu
LMS (Learning management system)
Úvodní zaškolení v ceně licence</t>
    </r>
  </si>
  <si>
    <t>Část č. 1 - IT vybavení, server a síťové infrastruktura 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</si>
</sst>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Kč-405]_-;\-* #,##0\ [$Kč-405]_-;_-* &quot;-&quot;??\ [$Kč-405]_-;_-@_-"/>
  </numFmts>
  <fonts count="20" x14ac:knownFonts="1">
    <font>
      <sz val="11"/>
      <color theme="1"/>
      <name val="Calibri"/>
      <family val="2"/>
      <charset val="238"/>
      <scheme val="minor"/>
    </font>
    <font>
      <sz val="10"/>
      <name val="Arial"/>
      <family val="2"/>
      <charset val="238"/>
    </font>
    <font>
      <b/>
      <sz val="7"/>
      <color indexed="9"/>
      <name val="Arial"/>
      <family val="2"/>
      <charset val="238"/>
    </font>
    <font>
      <sz val="7"/>
      <name val="Arial"/>
      <family val="2"/>
      <charset val="238"/>
    </font>
    <font>
      <sz val="8"/>
      <name val="Arial"/>
      <family val="2"/>
      <charset val="238"/>
    </font>
    <font>
      <b/>
      <sz val="7"/>
      <name val="Arial"/>
      <family val="2"/>
      <charset val="238"/>
    </font>
    <font>
      <b/>
      <sz val="18"/>
      <color theme="1"/>
      <name val="Calibri"/>
      <family val="2"/>
      <charset val="238"/>
      <scheme val="minor"/>
    </font>
    <font>
      <b/>
      <sz val="8"/>
      <name val="Arial"/>
      <family val="2"/>
      <charset val="238"/>
    </font>
    <font>
      <b/>
      <u/>
      <sz val="8"/>
      <name val="Arial"/>
      <family val="2"/>
      <charset val="238"/>
    </font>
    <font>
      <sz val="8"/>
      <color theme="1"/>
      <name val="Arial"/>
      <family val="2"/>
      <charset val="238"/>
    </font>
    <font>
      <b/>
      <sz val="8"/>
      <color theme="1"/>
      <name val="Arial"/>
      <family val="2"/>
      <charset val="238"/>
    </font>
    <font>
      <u/>
      <sz val="8"/>
      <color theme="1"/>
      <name val="Arial"/>
      <family val="2"/>
      <charset val="238"/>
    </font>
    <font>
      <sz val="12"/>
      <color theme="1"/>
      <name val="Calibri"/>
      <family val="2"/>
      <charset val="238"/>
      <scheme val="minor"/>
    </font>
    <font>
      <i/>
      <sz val="11"/>
      <color theme="1"/>
      <name val="Calibri"/>
      <family val="2"/>
      <charset val="238"/>
      <scheme val="minor"/>
    </font>
    <font>
      <b/>
      <u/>
      <sz val="8"/>
      <color theme="1"/>
      <name val="Arial"/>
      <family val="2"/>
      <charset val="238"/>
    </font>
    <font>
      <b/>
      <sz val="14"/>
      <color theme="0"/>
      <name val="Arial"/>
      <family val="2"/>
      <charset val="238"/>
    </font>
    <font>
      <sz val="9"/>
      <color theme="1"/>
      <name val="Calibri"/>
      <family val="2"/>
      <charset val="238"/>
      <scheme val="minor"/>
    </font>
    <font>
      <b/>
      <u/>
      <sz val="9"/>
      <color theme="1"/>
      <name val="Calibri"/>
      <family val="2"/>
      <charset val="238"/>
      <scheme val="minor"/>
    </font>
    <font>
      <b/>
      <sz val="12"/>
      <color theme="0"/>
      <name val="Calibri"/>
      <family val="2"/>
      <charset val="238"/>
      <scheme val="minor"/>
    </font>
    <font>
      <b/>
      <sz val="10"/>
      <color theme="0"/>
      <name val="Calibri"/>
      <family val="2"/>
      <charset val="238"/>
      <scheme val="minor"/>
    </font>
  </fonts>
  <fills count="6">
    <fill>
      <patternFill patternType="none"/>
    </fill>
    <fill>
      <patternFill patternType="gray125"/>
    </fill>
    <fill>
      <patternFill patternType="solid">
        <fgColor theme="1"/>
        <bgColor indexed="64"/>
      </patternFill>
    </fill>
    <fill>
      <patternFill patternType="solid">
        <fgColor theme="9"/>
        <bgColor indexed="64"/>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38">
    <xf numFmtId="0" fontId="0" fillId="0" borderId="0" xfId="0"/>
    <xf numFmtId="3" fontId="2" fillId="3" borderId="1" xfId="1" applyNumberFormat="1" applyFont="1" applyFill="1" applyBorder="1" applyAlignment="1">
      <alignment vertical="center" wrapText="1"/>
    </xf>
    <xf numFmtId="3" fontId="2" fillId="3" borderId="2" xfId="1" applyNumberFormat="1" applyFont="1" applyFill="1" applyBorder="1" applyAlignment="1">
      <alignment horizontal="center" vertical="center" wrapText="1"/>
    </xf>
    <xf numFmtId="3" fontId="2" fillId="3" borderId="1" xfId="1" applyNumberFormat="1" applyFont="1" applyFill="1" applyBorder="1" applyAlignment="1">
      <alignment horizontal="center" vertical="center" wrapText="1"/>
    </xf>
    <xf numFmtId="3" fontId="3" fillId="0" borderId="2" xfId="1" applyNumberFormat="1" applyFont="1" applyBorder="1" applyAlignment="1">
      <alignment horizontal="center" vertical="center" wrapText="1"/>
    </xf>
    <xf numFmtId="3" fontId="4" fillId="0" borderId="3" xfId="1"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3" fontId="5" fillId="0" borderId="1" xfId="1"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3" fontId="3" fillId="0" borderId="4" xfId="1" applyNumberFormat="1" applyFont="1" applyBorder="1" applyAlignment="1">
      <alignment horizontal="center" vertical="center" wrapText="1"/>
    </xf>
    <xf numFmtId="3" fontId="3" fillId="0" borderId="5" xfId="1" applyNumberFormat="1" applyFont="1" applyBorder="1" applyAlignment="1">
      <alignment horizontal="center" vertical="center" wrapText="1"/>
    </xf>
    <xf numFmtId="3" fontId="5" fillId="0" borderId="5" xfId="1" applyNumberFormat="1" applyFont="1" applyBorder="1" applyAlignment="1">
      <alignment horizontal="center" vertical="center" wrapText="1"/>
    </xf>
    <xf numFmtId="3" fontId="3" fillId="3" borderId="6" xfId="1" applyNumberFormat="1" applyFont="1" applyFill="1" applyBorder="1" applyAlignment="1">
      <alignment horizontal="center" vertical="center" wrapText="1"/>
    </xf>
    <xf numFmtId="3" fontId="5" fillId="3" borderId="6" xfId="1" applyNumberFormat="1" applyFont="1" applyFill="1" applyBorder="1" applyAlignment="1">
      <alignment horizontal="center" vertical="center" wrapText="1"/>
    </xf>
    <xf numFmtId="0" fontId="0" fillId="0" borderId="0" xfId="0" applyAlignment="1">
      <alignment horizontal="center"/>
    </xf>
    <xf numFmtId="0" fontId="4" fillId="0" borderId="1" xfId="1" applyFont="1" applyBorder="1" applyAlignment="1">
      <alignment horizontal="left" vertical="center" wrapText="1" indent="1"/>
    </xf>
    <xf numFmtId="0" fontId="4" fillId="0" borderId="1" xfId="1" applyFont="1" applyBorder="1" applyAlignment="1">
      <alignment vertical="center" wrapText="1"/>
    </xf>
    <xf numFmtId="0" fontId="8" fillId="0" borderId="1" xfId="1" applyFont="1" applyBorder="1" applyAlignment="1">
      <alignment vertical="center" wrapText="1"/>
    </xf>
    <xf numFmtId="0" fontId="9" fillId="0" borderId="1" xfId="1" applyFont="1" applyBorder="1" applyAlignment="1">
      <alignment horizontal="left" vertical="center" wrapText="1" indent="1"/>
    </xf>
    <xf numFmtId="0" fontId="7" fillId="0" borderId="1" xfId="1" applyFont="1" applyBorder="1" applyAlignment="1">
      <alignment vertical="center" wrapText="1"/>
    </xf>
    <xf numFmtId="0" fontId="13" fillId="5" borderId="1" xfId="0" applyFont="1" applyFill="1" applyBorder="1" applyAlignment="1">
      <alignment horizontal="center" vertical="center"/>
    </xf>
    <xf numFmtId="0" fontId="6" fillId="0" borderId="1" xfId="0" applyFont="1" applyBorder="1"/>
    <xf numFmtId="164" fontId="4" fillId="5" borderId="3" xfId="1" applyNumberFormat="1" applyFont="1" applyFill="1" applyBorder="1" applyAlignment="1">
      <alignment horizontal="center" vertical="center" wrapText="1"/>
    </xf>
    <xf numFmtId="164" fontId="4" fillId="5" borderId="1" xfId="1" applyNumberFormat="1" applyFont="1" applyFill="1" applyBorder="1" applyAlignment="1">
      <alignment horizontal="center" vertical="center" wrapText="1"/>
    </xf>
    <xf numFmtId="0" fontId="14" fillId="0" borderId="1" xfId="1" applyFont="1" applyBorder="1" applyAlignment="1">
      <alignment horizontal="left" vertical="center" wrapText="1" indent="1"/>
    </xf>
    <xf numFmtId="0" fontId="17" fillId="0" borderId="7" xfId="0" applyFont="1" applyBorder="1" applyAlignment="1">
      <alignment vertical="center" wrapText="1"/>
    </xf>
    <xf numFmtId="0" fontId="0" fillId="3" borderId="1" xfId="0" applyFill="1" applyBorder="1"/>
    <xf numFmtId="0" fontId="18" fillId="3" borderId="1" xfId="0" applyFont="1" applyFill="1" applyBorder="1" applyAlignment="1">
      <alignment vertical="center"/>
    </xf>
    <xf numFmtId="3" fontId="3" fillId="3" borderId="1" xfId="1" applyNumberFormat="1" applyFont="1" applyFill="1" applyBorder="1" applyAlignment="1">
      <alignment horizontal="center" vertical="center" wrapText="1"/>
    </xf>
    <xf numFmtId="3" fontId="5" fillId="3" borderId="1" xfId="1" applyNumberFormat="1" applyFont="1" applyFill="1" applyBorder="1" applyAlignment="1">
      <alignment horizontal="center" vertical="center" wrapText="1"/>
    </xf>
    <xf numFmtId="3" fontId="18" fillId="3" borderId="1" xfId="1" applyNumberFormat="1" applyFont="1" applyFill="1" applyBorder="1" applyAlignment="1">
      <alignment horizontal="center" vertical="center" wrapText="1"/>
    </xf>
    <xf numFmtId="3" fontId="18" fillId="3" borderId="1" xfId="0" applyNumberFormat="1" applyFont="1" applyFill="1" applyBorder="1" applyAlignment="1">
      <alignment horizontal="center" vertical="center"/>
    </xf>
    <xf numFmtId="0" fontId="19" fillId="3" borderId="1" xfId="0" applyFont="1" applyFill="1" applyBorder="1" applyAlignment="1">
      <alignment vertical="center"/>
    </xf>
    <xf numFmtId="3" fontId="3" fillId="0" borderId="2" xfId="1" applyNumberFormat="1" applyFont="1" applyFill="1" applyBorder="1" applyAlignment="1">
      <alignment horizontal="center" vertical="center" wrapText="1"/>
    </xf>
    <xf numFmtId="0" fontId="12" fillId="4" borderId="1" xfId="0" applyFont="1" applyFill="1" applyBorder="1" applyAlignment="1">
      <alignment horizontal="center" vertical="center"/>
    </xf>
    <xf numFmtId="0" fontId="18" fillId="3" borderId="1" xfId="0" applyFont="1" applyFill="1" applyBorder="1" applyAlignment="1">
      <alignment horizontal="center" vertical="center"/>
    </xf>
    <xf numFmtId="0" fontId="15" fillId="2" borderId="0" xfId="0" applyFont="1" applyFill="1" applyAlignment="1">
      <alignment horizontal="center" vertical="center" wrapText="1"/>
    </xf>
    <xf numFmtId="0" fontId="15" fillId="2" borderId="8" xfId="0" applyFont="1" applyFill="1" applyBorder="1" applyAlignment="1">
      <alignment horizontal="center" vertical="center" wrapText="1"/>
    </xf>
  </cellXfs>
  <cellStyles count="2">
    <cellStyle name="Normální" xfId="0" builtinId="0"/>
    <cellStyle name="normální 2" xfId="1" xr:uid="{6110EFBC-67A4-494F-83C9-C6C748522C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CA8D8-7A7A-46C1-93E7-2E20C93E934E}">
  <sheetPr>
    <pageSetUpPr fitToPage="1"/>
  </sheetPr>
  <dimension ref="A1:H32"/>
  <sheetViews>
    <sheetView tabSelected="1" topLeftCell="A27" zoomScale="90" zoomScaleNormal="90" workbookViewId="0">
      <selection activeCell="I18" sqref="I18"/>
    </sheetView>
  </sheetViews>
  <sheetFormatPr defaultRowHeight="14.4" x14ac:dyDescent="0.3"/>
  <cols>
    <col min="1" max="1" width="90.33203125" customWidth="1"/>
    <col min="2" max="2" width="5" style="14" customWidth="1"/>
    <col min="3" max="3" width="4.5546875" style="14" customWidth="1"/>
    <col min="4" max="4" width="10.44140625" style="14" customWidth="1"/>
    <col min="5" max="5" width="8.6640625" style="14" customWidth="1"/>
    <col min="6" max="6" width="7.88671875" style="14" customWidth="1"/>
    <col min="7" max="7" width="9.6640625" style="14" customWidth="1"/>
    <col min="8" max="8" width="35.77734375" customWidth="1"/>
  </cols>
  <sheetData>
    <row r="1" spans="1:8" ht="23.4" customHeight="1" x14ac:dyDescent="0.3">
      <c r="A1" s="34" t="s">
        <v>18</v>
      </c>
      <c r="B1" s="34"/>
      <c r="C1" s="34"/>
      <c r="D1" s="34"/>
      <c r="E1" s="34"/>
      <c r="F1" s="34"/>
      <c r="G1" s="34"/>
      <c r="H1" s="34"/>
    </row>
    <row r="2" spans="1:8" ht="23.4" customHeight="1" x14ac:dyDescent="0.3">
      <c r="A2" s="35" t="s">
        <v>36</v>
      </c>
      <c r="B2" s="35"/>
      <c r="C2" s="35"/>
      <c r="D2" s="35"/>
      <c r="E2" s="35"/>
      <c r="F2" s="35"/>
      <c r="G2" s="35"/>
      <c r="H2" s="35"/>
    </row>
    <row r="3" spans="1:8" ht="15.6" customHeight="1" x14ac:dyDescent="0.3">
      <c r="A3" s="36" t="s">
        <v>17</v>
      </c>
      <c r="B3" s="36"/>
      <c r="C3" s="36"/>
      <c r="D3" s="36"/>
      <c r="E3" s="36"/>
      <c r="F3" s="36"/>
      <c r="G3" s="36"/>
      <c r="H3" s="36"/>
    </row>
    <row r="4" spans="1:8" ht="14.4" customHeight="1" x14ac:dyDescent="0.3">
      <c r="A4" s="37"/>
      <c r="B4" s="37"/>
      <c r="C4" s="37"/>
      <c r="D4" s="37"/>
      <c r="E4" s="37"/>
      <c r="F4" s="37"/>
      <c r="G4" s="37"/>
      <c r="H4" s="37"/>
    </row>
    <row r="5" spans="1:8" ht="29.25" customHeight="1" thickBot="1" x14ac:dyDescent="0.35">
      <c r="A5" s="1" t="s">
        <v>0</v>
      </c>
      <c r="B5" s="2" t="s">
        <v>1</v>
      </c>
      <c r="C5" s="3" t="s">
        <v>2</v>
      </c>
      <c r="D5" s="3" t="s">
        <v>3</v>
      </c>
      <c r="E5" s="3" t="s">
        <v>4</v>
      </c>
      <c r="F5" s="3" t="s">
        <v>5</v>
      </c>
      <c r="G5" s="3" t="s">
        <v>6</v>
      </c>
      <c r="H5" s="3" t="s">
        <v>25</v>
      </c>
    </row>
    <row r="6" spans="1:8" ht="409.5" customHeight="1" x14ac:dyDescent="0.3">
      <c r="A6" s="18" t="s">
        <v>19</v>
      </c>
      <c r="B6" s="4" t="s">
        <v>7</v>
      </c>
      <c r="C6" s="5">
        <v>1</v>
      </c>
      <c r="D6" s="22"/>
      <c r="E6" s="6">
        <f t="shared" ref="E6:E19" si="0">ABS(C6*D6)</f>
        <v>0</v>
      </c>
      <c r="F6" s="6">
        <f t="shared" ref="F6:F19" si="1">ABS(G6-E6)</f>
        <v>0</v>
      </c>
      <c r="G6" s="7">
        <f t="shared" ref="G6:G19" si="2">ABS(E6*1.21)</f>
        <v>0</v>
      </c>
      <c r="H6" s="20" t="s">
        <v>26</v>
      </c>
    </row>
    <row r="7" spans="1:8" ht="273" customHeight="1" x14ac:dyDescent="0.3">
      <c r="A7" s="18" t="s">
        <v>20</v>
      </c>
      <c r="B7" s="4" t="s">
        <v>7</v>
      </c>
      <c r="C7" s="8">
        <v>20</v>
      </c>
      <c r="D7" s="23"/>
      <c r="E7" s="6">
        <f t="shared" si="0"/>
        <v>0</v>
      </c>
      <c r="F7" s="6">
        <f t="shared" si="1"/>
        <v>0</v>
      </c>
      <c r="G7" s="7">
        <f t="shared" si="2"/>
        <v>0</v>
      </c>
      <c r="H7" s="20" t="s">
        <v>26</v>
      </c>
    </row>
    <row r="8" spans="1:8" ht="311.39999999999998" customHeight="1" x14ac:dyDescent="0.3">
      <c r="A8" s="16" t="s">
        <v>21</v>
      </c>
      <c r="B8" s="4" t="s">
        <v>7</v>
      </c>
      <c r="C8" s="8">
        <v>1</v>
      </c>
      <c r="D8" s="23"/>
      <c r="E8" s="6">
        <f t="shared" si="0"/>
        <v>0</v>
      </c>
      <c r="F8" s="6">
        <f>ABS(G8-E8)</f>
        <v>0</v>
      </c>
      <c r="G8" s="7">
        <f t="shared" si="2"/>
        <v>0</v>
      </c>
      <c r="H8" s="20" t="s">
        <v>26</v>
      </c>
    </row>
    <row r="9" spans="1:8" ht="208.5" customHeight="1" x14ac:dyDescent="0.3">
      <c r="A9" s="17" t="s">
        <v>23</v>
      </c>
      <c r="B9" s="4" t="s">
        <v>7</v>
      </c>
      <c r="C9" s="8">
        <v>1</v>
      </c>
      <c r="D9" s="23"/>
      <c r="E9" s="6">
        <f t="shared" si="0"/>
        <v>0</v>
      </c>
      <c r="F9" s="6">
        <f>ABS(G9-E9)</f>
        <v>0</v>
      </c>
      <c r="G9" s="7">
        <f t="shared" si="2"/>
        <v>0</v>
      </c>
      <c r="H9" s="20" t="s">
        <v>26</v>
      </c>
    </row>
    <row r="10" spans="1:8" ht="181.2" customHeight="1" x14ac:dyDescent="0.3">
      <c r="A10" s="16" t="s">
        <v>22</v>
      </c>
      <c r="B10" s="4" t="s">
        <v>7</v>
      </c>
      <c r="C10" s="8">
        <v>20</v>
      </c>
      <c r="D10" s="23"/>
      <c r="E10" s="6">
        <f t="shared" si="0"/>
        <v>0</v>
      </c>
      <c r="F10" s="6">
        <f t="shared" si="1"/>
        <v>0</v>
      </c>
      <c r="G10" s="7">
        <f t="shared" si="2"/>
        <v>0</v>
      </c>
      <c r="H10" s="20" t="s">
        <v>26</v>
      </c>
    </row>
    <row r="11" spans="1:8" ht="34.5" customHeight="1" x14ac:dyDescent="0.45">
      <c r="A11" s="16" t="s">
        <v>9</v>
      </c>
      <c r="B11" s="4" t="s">
        <v>7</v>
      </c>
      <c r="C11" s="8">
        <v>21</v>
      </c>
      <c r="D11" s="23"/>
      <c r="E11" s="6">
        <f t="shared" si="0"/>
        <v>0</v>
      </c>
      <c r="F11" s="6">
        <f t="shared" si="1"/>
        <v>0</v>
      </c>
      <c r="G11" s="7">
        <f t="shared" si="2"/>
        <v>0</v>
      </c>
      <c r="H11" s="21"/>
    </row>
    <row r="12" spans="1:8" ht="121.2" customHeight="1" x14ac:dyDescent="0.3">
      <c r="A12" s="16" t="s">
        <v>10</v>
      </c>
      <c r="B12" s="9" t="s">
        <v>7</v>
      </c>
      <c r="C12" s="8">
        <v>1</v>
      </c>
      <c r="D12" s="23"/>
      <c r="E12" s="10">
        <f>ABS(C12*D12)</f>
        <v>0</v>
      </c>
      <c r="F12" s="10">
        <f>ABS(G12-E12)</f>
        <v>0</v>
      </c>
      <c r="G12" s="11">
        <f>ABS(E12*1.21)</f>
        <v>0</v>
      </c>
      <c r="H12" s="20" t="s">
        <v>26</v>
      </c>
    </row>
    <row r="13" spans="1:8" ht="121.2" customHeight="1" x14ac:dyDescent="0.3">
      <c r="A13" s="16" t="s">
        <v>11</v>
      </c>
      <c r="B13" s="9" t="s">
        <v>7</v>
      </c>
      <c r="C13" s="8">
        <v>1</v>
      </c>
      <c r="D13" s="23"/>
      <c r="E13" s="10">
        <f>ABS(C13*D13)</f>
        <v>0</v>
      </c>
      <c r="F13" s="10">
        <f>ABS(G13-E13)</f>
        <v>0</v>
      </c>
      <c r="G13" s="11">
        <f>ABS(E13*1.21)</f>
        <v>0</v>
      </c>
      <c r="H13" s="20" t="s">
        <v>26</v>
      </c>
    </row>
    <row r="14" spans="1:8" ht="262.8" customHeight="1" x14ac:dyDescent="0.3">
      <c r="A14" s="17" t="s">
        <v>12</v>
      </c>
      <c r="B14" s="9" t="s">
        <v>24</v>
      </c>
      <c r="C14" s="8">
        <v>1</v>
      </c>
      <c r="D14" s="23"/>
      <c r="E14" s="10">
        <f>ABS(C14*D14)</f>
        <v>0</v>
      </c>
      <c r="F14" s="10">
        <f>ABS(G14-E14)</f>
        <v>0</v>
      </c>
      <c r="G14" s="11">
        <f>ABS(E14*1.21)</f>
        <v>0</v>
      </c>
      <c r="H14" s="20" t="s">
        <v>26</v>
      </c>
    </row>
    <row r="15" spans="1:8" ht="324.60000000000002" customHeight="1" x14ac:dyDescent="0.3">
      <c r="A15" s="17" t="s">
        <v>15</v>
      </c>
      <c r="B15" s="9" t="s">
        <v>24</v>
      </c>
      <c r="C15" s="8">
        <v>1</v>
      </c>
      <c r="D15" s="23"/>
      <c r="E15" s="10">
        <f t="shared" si="0"/>
        <v>0</v>
      </c>
      <c r="F15" s="10">
        <f t="shared" si="1"/>
        <v>0</v>
      </c>
      <c r="G15" s="11">
        <f t="shared" si="2"/>
        <v>0</v>
      </c>
      <c r="H15" s="20" t="s">
        <v>26</v>
      </c>
    </row>
    <row r="16" spans="1:8" ht="41.25" customHeight="1" x14ac:dyDescent="0.45">
      <c r="A16" s="15" t="s">
        <v>8</v>
      </c>
      <c r="B16" s="9" t="s">
        <v>7</v>
      </c>
      <c r="C16" s="8">
        <v>1</v>
      </c>
      <c r="D16" s="23"/>
      <c r="E16" s="10">
        <f t="shared" si="0"/>
        <v>0</v>
      </c>
      <c r="F16" s="10">
        <f t="shared" si="1"/>
        <v>0</v>
      </c>
      <c r="G16" s="11">
        <f t="shared" si="2"/>
        <v>0</v>
      </c>
      <c r="H16" s="21"/>
    </row>
    <row r="17" spans="1:8" ht="237" customHeight="1" x14ac:dyDescent="0.3">
      <c r="A17" s="18" t="s">
        <v>13</v>
      </c>
      <c r="B17" s="4" t="s">
        <v>7</v>
      </c>
      <c r="C17" s="8">
        <v>1</v>
      </c>
      <c r="D17" s="23"/>
      <c r="E17" s="6">
        <f t="shared" si="0"/>
        <v>0</v>
      </c>
      <c r="F17" s="6">
        <f t="shared" si="1"/>
        <v>0</v>
      </c>
      <c r="G17" s="7">
        <f t="shared" si="2"/>
        <v>0</v>
      </c>
      <c r="H17" s="20" t="s">
        <v>26</v>
      </c>
    </row>
    <row r="18" spans="1:8" ht="390.6" customHeight="1" x14ac:dyDescent="0.3">
      <c r="A18" s="18" t="s">
        <v>37</v>
      </c>
      <c r="B18" s="4" t="s">
        <v>7</v>
      </c>
      <c r="C18" s="8">
        <v>1</v>
      </c>
      <c r="D18" s="23"/>
      <c r="E18" s="6">
        <f t="shared" si="0"/>
        <v>0</v>
      </c>
      <c r="F18" s="6">
        <f t="shared" si="1"/>
        <v>0</v>
      </c>
      <c r="G18" s="7">
        <f t="shared" si="2"/>
        <v>0</v>
      </c>
      <c r="H18" s="20" t="s">
        <v>26</v>
      </c>
    </row>
    <row r="19" spans="1:8" ht="87" customHeight="1" x14ac:dyDescent="0.3">
      <c r="A19" s="15" t="s">
        <v>14</v>
      </c>
      <c r="B19" s="4" t="s">
        <v>7</v>
      </c>
      <c r="C19" s="8">
        <v>1</v>
      </c>
      <c r="D19" s="23"/>
      <c r="E19" s="6">
        <f t="shared" si="0"/>
        <v>0</v>
      </c>
      <c r="F19" s="6">
        <f t="shared" si="1"/>
        <v>0</v>
      </c>
      <c r="G19" s="7">
        <f t="shared" si="2"/>
        <v>0</v>
      </c>
      <c r="H19" s="20" t="s">
        <v>26</v>
      </c>
    </row>
    <row r="20" spans="1:8" ht="126" customHeight="1" x14ac:dyDescent="0.45">
      <c r="A20" s="18" t="s">
        <v>16</v>
      </c>
      <c r="B20" s="4" t="s">
        <v>7</v>
      </c>
      <c r="C20" s="8">
        <v>1</v>
      </c>
      <c r="D20" s="23"/>
      <c r="E20" s="6">
        <f t="shared" ref="E20" si="3">ABS(C20*D20)</f>
        <v>0</v>
      </c>
      <c r="F20" s="6">
        <f t="shared" ref="F20" si="4">ABS(G20-E20)</f>
        <v>0</v>
      </c>
      <c r="G20" s="7">
        <f t="shared" ref="G20" si="5">ABS(E20*1.21)</f>
        <v>0</v>
      </c>
      <c r="H20" s="21"/>
    </row>
    <row r="21" spans="1:8" ht="33" customHeight="1" x14ac:dyDescent="0.45">
      <c r="A21" s="19" t="s">
        <v>35</v>
      </c>
      <c r="B21" s="33" t="s">
        <v>24</v>
      </c>
      <c r="C21" s="8">
        <v>1</v>
      </c>
      <c r="D21" s="23"/>
      <c r="E21" s="6">
        <f t="shared" ref="E21" si="6">ABS(C21*D21)</f>
        <v>0</v>
      </c>
      <c r="F21" s="6">
        <f t="shared" ref="F21" si="7">ABS(G21-E21)</f>
        <v>0</v>
      </c>
      <c r="G21" s="7">
        <f t="shared" ref="G21" si="8">ABS(E21*1.21)</f>
        <v>0</v>
      </c>
      <c r="H21" s="21"/>
    </row>
    <row r="22" spans="1:8" ht="21.75" customHeight="1" thickBot="1" x14ac:dyDescent="0.35">
      <c r="A22" s="1" t="s">
        <v>27</v>
      </c>
      <c r="B22" s="12"/>
      <c r="C22" s="12"/>
      <c r="D22" s="12"/>
      <c r="E22" s="12">
        <f>SUM(E6:E21)</f>
        <v>0</v>
      </c>
      <c r="F22" s="12">
        <f>ABS(G22-E22)</f>
        <v>0</v>
      </c>
      <c r="G22" s="13">
        <f>ABS(E22*1.21)</f>
        <v>0</v>
      </c>
      <c r="H22" s="26"/>
    </row>
    <row r="23" spans="1:8" ht="14.4" customHeight="1" x14ac:dyDescent="0.3">
      <c r="A23" s="36" t="s">
        <v>34</v>
      </c>
      <c r="B23" s="36"/>
      <c r="C23" s="36"/>
      <c r="D23" s="36"/>
      <c r="E23" s="36"/>
      <c r="F23" s="36"/>
      <c r="G23" s="36"/>
      <c r="H23" s="36"/>
    </row>
    <row r="24" spans="1:8" ht="14.4" customHeight="1" x14ac:dyDescent="0.3">
      <c r="A24" s="37"/>
      <c r="B24" s="37"/>
      <c r="C24" s="37"/>
      <c r="D24" s="37"/>
      <c r="E24" s="37"/>
      <c r="F24" s="37"/>
      <c r="G24" s="37"/>
      <c r="H24" s="37"/>
    </row>
    <row r="25" spans="1:8" ht="19.8" thickBot="1" x14ac:dyDescent="0.35">
      <c r="A25" s="1" t="s">
        <v>0</v>
      </c>
      <c r="B25" s="2" t="s">
        <v>1</v>
      </c>
      <c r="C25" s="3" t="s">
        <v>2</v>
      </c>
      <c r="D25" s="3" t="s">
        <v>3</v>
      </c>
      <c r="E25" s="3" t="s">
        <v>4</v>
      </c>
      <c r="F25" s="3" t="s">
        <v>5</v>
      </c>
      <c r="G25" s="3" t="s">
        <v>6</v>
      </c>
      <c r="H25" s="3" t="s">
        <v>25</v>
      </c>
    </row>
    <row r="26" spans="1:8" ht="89.4" customHeight="1" x14ac:dyDescent="0.3">
      <c r="A26" s="24" t="s">
        <v>28</v>
      </c>
      <c r="B26" s="4" t="s">
        <v>24</v>
      </c>
      <c r="C26" s="8">
        <v>1</v>
      </c>
      <c r="D26" s="22"/>
      <c r="E26" s="6">
        <f t="shared" ref="E26:E30" si="9">ABS(C26*D26)</f>
        <v>0</v>
      </c>
      <c r="F26" s="6">
        <f t="shared" ref="F26:F27" si="10">ABS(G26-E26)</f>
        <v>0</v>
      </c>
      <c r="G26" s="7">
        <f t="shared" ref="G26:G30" si="11">ABS(E26*1.21)</f>
        <v>0</v>
      </c>
      <c r="H26" s="20" t="s">
        <v>26</v>
      </c>
    </row>
    <row r="27" spans="1:8" ht="77.400000000000006" customHeight="1" x14ac:dyDescent="0.3">
      <c r="A27" s="24" t="s">
        <v>29</v>
      </c>
      <c r="B27" s="4" t="s">
        <v>24</v>
      </c>
      <c r="C27" s="8">
        <v>1</v>
      </c>
      <c r="D27" s="23"/>
      <c r="E27" s="6">
        <f t="shared" si="9"/>
        <v>0</v>
      </c>
      <c r="F27" s="6">
        <f t="shared" si="10"/>
        <v>0</v>
      </c>
      <c r="G27" s="7">
        <f t="shared" si="11"/>
        <v>0</v>
      </c>
      <c r="H27" s="20" t="s">
        <v>26</v>
      </c>
    </row>
    <row r="28" spans="1:8" ht="163.80000000000001" customHeight="1" x14ac:dyDescent="0.3">
      <c r="A28" s="17" t="s">
        <v>30</v>
      </c>
      <c r="B28" s="4" t="s">
        <v>24</v>
      </c>
      <c r="C28" s="8">
        <v>1</v>
      </c>
      <c r="D28" s="23"/>
      <c r="E28" s="6">
        <f t="shared" si="9"/>
        <v>0</v>
      </c>
      <c r="F28" s="6">
        <f>ABS(G28-E28)</f>
        <v>0</v>
      </c>
      <c r="G28" s="7">
        <f t="shared" si="11"/>
        <v>0</v>
      </c>
      <c r="H28" s="20" t="s">
        <v>26</v>
      </c>
    </row>
    <row r="29" spans="1:8" ht="66" customHeight="1" x14ac:dyDescent="0.3">
      <c r="A29" s="25" t="s">
        <v>31</v>
      </c>
      <c r="B29" s="4" t="s">
        <v>24</v>
      </c>
      <c r="C29" s="8">
        <v>1</v>
      </c>
      <c r="D29" s="23"/>
      <c r="E29" s="6">
        <f t="shared" si="9"/>
        <v>0</v>
      </c>
      <c r="F29" s="6">
        <f>ABS(G29-E29)</f>
        <v>0</v>
      </c>
      <c r="G29" s="7">
        <f t="shared" si="11"/>
        <v>0</v>
      </c>
      <c r="H29" s="20" t="s">
        <v>26</v>
      </c>
    </row>
    <row r="30" spans="1:8" ht="56.4" customHeight="1" x14ac:dyDescent="0.3">
      <c r="A30" s="25" t="s">
        <v>32</v>
      </c>
      <c r="B30" s="4" t="s">
        <v>7</v>
      </c>
      <c r="C30" s="8">
        <v>1</v>
      </c>
      <c r="D30" s="23"/>
      <c r="E30" s="6">
        <f t="shared" si="9"/>
        <v>0</v>
      </c>
      <c r="F30" s="6">
        <f t="shared" ref="F30" si="12">ABS(G30-E30)</f>
        <v>0</v>
      </c>
      <c r="G30" s="7">
        <f t="shared" si="11"/>
        <v>0</v>
      </c>
      <c r="H30" s="20" t="s">
        <v>26</v>
      </c>
    </row>
    <row r="31" spans="1:8" x14ac:dyDescent="0.3">
      <c r="A31" s="1" t="s">
        <v>33</v>
      </c>
      <c r="B31" s="28"/>
      <c r="C31" s="28"/>
      <c r="D31" s="28"/>
      <c r="E31" s="28">
        <f>SUM(E26:E30)</f>
        <v>0</v>
      </c>
      <c r="F31" s="28">
        <f>ABS(G31-E31)</f>
        <v>0</v>
      </c>
      <c r="G31" s="29">
        <f>ABS(E31*1.21)</f>
        <v>0</v>
      </c>
      <c r="H31" s="26"/>
    </row>
    <row r="32" spans="1:8" ht="15.6" x14ac:dyDescent="0.3">
      <c r="A32" s="32" t="s">
        <v>38</v>
      </c>
      <c r="B32" s="27"/>
      <c r="C32" s="27"/>
      <c r="D32" s="27"/>
      <c r="E32" s="31">
        <f>E22+E31</f>
        <v>0</v>
      </c>
      <c r="F32" s="30">
        <f>ABS(G32-E32)</f>
        <v>0</v>
      </c>
      <c r="G32" s="30">
        <f>ABS(E32*1.21)</f>
        <v>0</v>
      </c>
      <c r="H32" s="27"/>
    </row>
  </sheetData>
  <sheetProtection algorithmName="SHA-512" hashValue="OFbMrBAhiRNuauEClDZrqJ5GjnIwsJIZWedfMRnA+sZ67qy8rfcM7acKbEnqH9e2hkyKWrpFIDYCu2aXEHNajw==" saltValue="KmV/TOafYezQPvGm7FxFTQ==" spinCount="100000" sheet="1" objects="1" scenarios="1"/>
  <protectedRanges>
    <protectedRange sqref="H26:H30" name="Oblast4"/>
    <protectedRange sqref="H6:H19" name="Oblast3"/>
    <protectedRange sqref="D26:D30" name="Oblast2"/>
    <protectedRange sqref="D6:D21" name="Oblast1"/>
  </protectedRanges>
  <mergeCells count="4">
    <mergeCell ref="A1:H1"/>
    <mergeCell ref="A2:H2"/>
    <mergeCell ref="A23:H24"/>
    <mergeCell ref="A3:H4"/>
  </mergeCells>
  <pageMargins left="0.70866141732283472" right="0.70866141732283472" top="0.78740157480314965" bottom="0.78740157480314965"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2020-03-12T14:27:27Z</dcterms:created>
  <dcterms:modified xsi:type="dcterms:W3CDTF">2020-06-23T07:38:26Z</dcterms:modified>
</cp:coreProperties>
</file>